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mc:AlternateContent xmlns:mc="http://schemas.openxmlformats.org/markup-compatibility/2006">
    <mc:Choice Requires="x15">
      <x15ac:absPath xmlns:x15ac="http://schemas.microsoft.com/office/spreadsheetml/2010/11/ac" url="C:\Users\alwyn\Dropbox\Erna-Alwyn\SaldanaBay\Excel activities\"/>
    </mc:Choice>
  </mc:AlternateContent>
  <xr:revisionPtr revIDLastSave="0" documentId="8_{541EB77B-4813-4367-A6A4-8E71B2B30892}" xr6:coauthVersionLast="47" xr6:coauthVersionMax="47" xr10:uidLastSave="{00000000-0000-0000-0000-000000000000}"/>
  <bookViews>
    <workbookView xWindow="-110" yWindow="-110" windowWidth="19420" windowHeight="10420"/>
  </bookViews>
  <sheets>
    <sheet name="Planets" sheetId="5" r:id="rId1"/>
    <sheet name="Work on your own" sheetId="4" r:id="rId2"/>
    <sheet name="Information" sheetId="3" r:id="rId3"/>
  </sheets>
  <definedNames>
    <definedName name="TABLE" localSheetId="0">Planets!$F$79:$F$79</definedName>
    <definedName name="TABLE_2" localSheetId="0">Planets!$F$79:$F$79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4" l="1"/>
  <c r="J16" i="4"/>
  <c r="I16" i="4"/>
  <c r="H16" i="4"/>
  <c r="G16" i="4"/>
  <c r="F16" i="4"/>
  <c r="E16" i="4"/>
  <c r="D16" i="4"/>
  <c r="C16" i="4"/>
  <c r="B16" i="5"/>
  <c r="J24" i="5"/>
  <c r="H24" i="5"/>
  <c r="F24" i="5"/>
  <c r="D24" i="5"/>
  <c r="B24" i="5"/>
  <c r="H16" i="5"/>
  <c r="F16" i="5"/>
  <c r="D16" i="5"/>
  <c r="K9" i="4"/>
</calcChain>
</file>

<file path=xl/comments1.xml><?xml version="1.0" encoding="utf-8"?>
<comments xmlns="http://schemas.openxmlformats.org/spreadsheetml/2006/main">
  <authors>
    <author>Geoff Sisson</author>
  </authors>
  <commentList>
    <comment ref="F8" authorId="0" shapeId="0">
      <text>
        <r>
          <rPr>
            <sz val="8"/>
            <color indexed="81"/>
            <rFont val="Tahoma"/>
          </rPr>
          <t>Enter your Earth weight here - in kilograms, to one decimal. 
Press ENTER</t>
        </r>
      </text>
    </comment>
  </commentList>
</comments>
</file>

<file path=xl/comments2.xml><?xml version="1.0" encoding="utf-8"?>
<comments xmlns="http://schemas.openxmlformats.org/spreadsheetml/2006/main">
  <authors>
    <author>Olivier, Alwyn &lt;aio@sun.ac.za&gt;</author>
  </authors>
  <commentList>
    <comment ref="B16" authorId="0" shapeId="0">
      <text>
        <r>
          <rPr>
            <sz val="9"/>
            <color indexed="81"/>
            <rFont val="Tahoma"/>
            <family val="2"/>
          </rPr>
          <t xml:space="preserve">Type a WHOLE number only
</t>
        </r>
      </text>
    </comment>
  </commentList>
</comments>
</file>

<file path=xl/sharedStrings.xml><?xml version="1.0" encoding="utf-8"?>
<sst xmlns="http://schemas.openxmlformats.org/spreadsheetml/2006/main" count="96" uniqueCount="69">
  <si>
    <t>Mercury</t>
  </si>
  <si>
    <t>Venus</t>
  </si>
  <si>
    <t>Moon</t>
  </si>
  <si>
    <t>Mars</t>
  </si>
  <si>
    <t>Jupiter</t>
  </si>
  <si>
    <t>Saturn</t>
  </si>
  <si>
    <t>Uranus</t>
  </si>
  <si>
    <t>Neptune</t>
  </si>
  <si>
    <t>Pluto</t>
  </si>
  <si>
    <t>Your weight is</t>
  </si>
  <si>
    <t>Mass and Weight</t>
  </si>
  <si>
    <t>The Relationship Between Gravity and Mass and Distance</t>
  </si>
  <si>
    <t xml:space="preserve">This equation, first derived by Sir Isaac Newton, tells us a lot. For instance, you may suspect that because Jupiter is 318 times as massive as the Earth, you should weigh 318 times what you weigh on Earth. This would be true if Jupiter was the same size as the Earth, but Jupiter is 10 times the diameter of the Earth, so you are further from the center, reducing the pull to about 2.6 times the pull of Earth on you. Also, standing on a neutron star, makes you unimaginably weighty because not only is the star very massive to start with (about the same as the Sun), but it is also incredibly small (about the size of San Francisco), so you are very close to the center and r is a very small number. </t>
  </si>
  <si>
    <t xml:space="preserve">Before we get into the subject of gravity and how it acts, </t>
  </si>
  <si>
    <t>it's important to understand the difference between weight and mass.</t>
  </si>
  <si>
    <t xml:space="preserve">We often use the terms "mass" and "weight" interchangeably in our daily speech, </t>
  </si>
  <si>
    <t xml:space="preserve">but to an astronomer or a physicist they are completely different things. </t>
  </si>
  <si>
    <t xml:space="preserve">The mass of a body is a measure of how much matter it contains. </t>
  </si>
  <si>
    <t xml:space="preserve">An object with mass has a quality called inertia. If you shake an object like </t>
  </si>
  <si>
    <t xml:space="preserve">a stone in your hand, you would notice that it takes a push to get it moving, </t>
  </si>
  <si>
    <t xml:space="preserve">and another push to stop it again. If the stone is at rest, it wants to remain </t>
  </si>
  <si>
    <t xml:space="preserve">at rest. Once you've got it moving, it wants to stay moving. </t>
  </si>
  <si>
    <t>This quality or "sluggishness" of matter is its inertia.</t>
  </si>
  <si>
    <t xml:space="preserve"> Mass is a measure of how much inertia an object displays.</t>
  </si>
  <si>
    <t xml:space="preserve">Weight is an entirely different thing. Every object in the universe with mass </t>
  </si>
  <si>
    <t xml:space="preserve">attracts every other object with mass. The amount of attraction depends </t>
  </si>
  <si>
    <t xml:space="preserve">on the size of the masses and how far apart they are. </t>
  </si>
  <si>
    <t xml:space="preserve">For everyday-sized objects, this gravitational pull is vanishingly small, </t>
  </si>
  <si>
    <t xml:space="preserve">but the pull between a very large object, like the Earth, and another object, like </t>
  </si>
  <si>
    <t>you, can be easily measured. How? All you have to do is stand on a scale!</t>
  </si>
  <si>
    <t xml:space="preserve"> Scales measure the force of attraction between you and the Earth. </t>
  </si>
  <si>
    <t>This force of attraction between you and the Earth (or any other planet)</t>
  </si>
  <si>
    <t xml:space="preserve"> is called your weight.</t>
  </si>
  <si>
    <t>If you are in a spaceship far between the stars and you put a scale underneath</t>
  </si>
  <si>
    <t xml:space="preserve"> you, the scale would read zero. Your weight is zero. You are weightless.</t>
  </si>
  <si>
    <t xml:space="preserve"> There is an anvil floating next to you. It's also weightless. </t>
  </si>
  <si>
    <t xml:space="preserve">Are you or the anvil mass-less? Absolutely not. If you grabbed the anvil and </t>
  </si>
  <si>
    <t xml:space="preserve">tried to shake it, you would have to push it to get it going and pull it to get it to </t>
  </si>
  <si>
    <t xml:space="preserve">stop. It still has inertia, and hence mass, yet it has no weight. </t>
  </si>
  <si>
    <t>See the difference?</t>
  </si>
  <si>
    <t xml:space="preserve">As stated above, your weight is a measure of the pull of gravity between you </t>
  </si>
  <si>
    <t>and the body you are standing on. This force of gravity depends on a few things.</t>
  </si>
  <si>
    <t xml:space="preserve"> First, it depends on your mass and the mass of the planet you are standing on. </t>
  </si>
  <si>
    <t xml:space="preserve">If you double your mass, gravity pulls on you twice as hard. If the planet you are </t>
  </si>
  <si>
    <t xml:space="preserve">standing on is twice as massive, gravity also pulls on you twice as hard. </t>
  </si>
  <si>
    <t xml:space="preserve">On the other hand, the farther you are from the center of the planet, </t>
  </si>
  <si>
    <t xml:space="preserve">the weaker the pull between the planet and your body. The force gets weaker </t>
  </si>
  <si>
    <t xml:space="preserve">quite rapidly. If you double your distance from the planet, the force is one-fourth. </t>
  </si>
  <si>
    <t xml:space="preserve">If you triple your separation, the force drops by one-ninth. </t>
  </si>
  <si>
    <t xml:space="preserve">Ten times the distance, one-hundredth the force. See the pattern? </t>
  </si>
  <si>
    <t xml:space="preserve">The force drops off with the square of the distance. </t>
  </si>
  <si>
    <t>If we put this into an equation it would look like this:</t>
  </si>
  <si>
    <t xml:space="preserve">The two "M's" on top are your mass and the planet's mass. The "r" below is the </t>
  </si>
  <si>
    <t xml:space="preserve">distance from the center of the planet. The masses are in the numerator </t>
  </si>
  <si>
    <t xml:space="preserve">because the force gets bigger if they get bigger. The distance is in the </t>
  </si>
  <si>
    <t>denominator because the force gets smaller when the distance gets bigger.</t>
  </si>
  <si>
    <t xml:space="preserve">Use the table below to check your answers. </t>
  </si>
  <si>
    <t>Have you ever wondered what  your weight</t>
  </si>
  <si>
    <t>will be on other bodies in our solar system?</t>
  </si>
  <si>
    <t>Type your weight (in kg) below and press ENTER.</t>
  </si>
  <si>
    <t>Your Earth weight (kg) =</t>
  </si>
  <si>
    <r>
      <t>Now</t>
    </r>
    <r>
      <rPr>
        <i/>
        <sz val="22"/>
        <color indexed="62"/>
        <rFont val="Times New Roman"/>
        <family val="1"/>
      </rPr>
      <t xml:space="preserve"> you</t>
    </r>
    <r>
      <rPr>
        <sz val="22"/>
        <color indexed="62"/>
        <rFont val="Times New Roman"/>
        <family val="1"/>
      </rPr>
      <t xml:space="preserve"> calculate your weight!</t>
    </r>
  </si>
  <si>
    <t>Your weight on other planets will automatically fill in (rounded down to one decimal) …</t>
  </si>
  <si>
    <r>
      <rPr>
        <u/>
        <sz val="12"/>
        <color indexed="9"/>
        <rFont val="Arial"/>
        <family val="2"/>
      </rPr>
      <t>Source:</t>
    </r>
    <r>
      <rPr>
        <sz val="12"/>
        <color indexed="9"/>
        <rFont val="Arial"/>
        <family val="2"/>
      </rPr>
      <t xml:space="preserve"> </t>
    </r>
  </si>
  <si>
    <t>https://www.exploratorium.edu/ronh/weight/</t>
  </si>
  <si>
    <t>Your Earth weight (kg)</t>
  </si>
  <si>
    <t>Type in the Earth weight above that you want to check your answers for, and press ENTER.</t>
  </si>
  <si>
    <t>Can you predict what these weights will be on the other planets? Complete the table …</t>
  </si>
  <si>
    <t>Type any whole number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</si>
</sst>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7" formatCode="0.0"/>
  </numFmts>
  <fonts count="25">
    <font>
      <sz val="10"/>
      <name val="Arial"/>
    </font>
    <font>
      <sz val="12"/>
      <name val="Arial"/>
      <family val="2"/>
    </font>
    <font>
      <sz val="14"/>
      <name val="Comic Sans MS"/>
      <family val="4"/>
    </font>
    <font>
      <sz val="14"/>
      <color indexed="9"/>
      <name val="Comic Sans MS"/>
      <family val="4"/>
    </font>
    <font>
      <sz val="12"/>
      <color indexed="9"/>
      <name val="Arial"/>
      <family val="2"/>
    </font>
    <font>
      <sz val="14"/>
      <color indexed="8"/>
      <name val="Comic Sans MS"/>
      <family val="4"/>
    </font>
    <font>
      <sz val="12"/>
      <color indexed="9"/>
      <name val="Times New Roman"/>
      <family val="1"/>
    </font>
    <font>
      <sz val="10"/>
      <color indexed="9"/>
      <name val="Arial"/>
      <family val="2"/>
    </font>
    <font>
      <sz val="8"/>
      <color indexed="81"/>
      <name val="Tahoma"/>
    </font>
    <font>
      <sz val="20"/>
      <color indexed="43"/>
      <name val="DonnysHand"/>
      <family val="2"/>
    </font>
    <font>
      <sz val="14"/>
      <color indexed="8"/>
      <name val="CityDLig"/>
      <family val="1"/>
    </font>
    <font>
      <sz val="14"/>
      <name val="CityDLig"/>
      <family val="1"/>
    </font>
    <font>
      <u/>
      <sz val="10"/>
      <color indexed="12"/>
      <name val="Arial"/>
    </font>
    <font>
      <sz val="14"/>
      <color indexed="62"/>
      <name val="Arial"/>
      <family val="2"/>
    </font>
    <font>
      <sz val="12"/>
      <color indexed="62"/>
      <name val="Arial"/>
      <family val="2"/>
    </font>
    <font>
      <i/>
      <sz val="14"/>
      <color indexed="9"/>
      <name val="Comic Sans MS"/>
      <family val="4"/>
    </font>
    <font>
      <b/>
      <sz val="12"/>
      <color indexed="9"/>
      <name val="Arial"/>
      <family val="2"/>
    </font>
    <font>
      <b/>
      <sz val="14"/>
      <color indexed="62"/>
      <name val="Arial"/>
      <family val="2"/>
    </font>
    <font>
      <sz val="9"/>
      <color indexed="81"/>
      <name val="Tahoma"/>
      <family val="2"/>
    </font>
    <font>
      <sz val="22"/>
      <color indexed="62"/>
      <name val="Times New Roman"/>
      <family val="1"/>
    </font>
    <font>
      <i/>
      <sz val="22"/>
      <color indexed="62"/>
      <name val="Times New Roman"/>
      <family val="1"/>
    </font>
    <font>
      <u/>
      <sz val="12"/>
      <color indexed="9"/>
      <name val="Arial"/>
      <family val="2"/>
    </font>
    <font>
      <sz val="11"/>
      <color indexed="62"/>
      <name val="Arial"/>
      <family val="2"/>
    </font>
    <font>
      <b/>
      <sz val="14"/>
      <color rgb="FF0070C0"/>
      <name val="CityDLig"/>
    </font>
    <font>
      <u/>
      <sz val="12"/>
      <color theme="0" tint="-4.9989318521683403E-2"/>
      <name val="Arial"/>
      <family val="2"/>
    </font>
  </fonts>
  <fills count="8">
    <fill>
      <patternFill patternType="none"/>
    </fill>
    <fill>
      <patternFill patternType="gray125"/>
    </fill>
    <fill>
      <patternFill patternType="solid">
        <fgColor indexed="8"/>
        <bgColor indexed="64"/>
      </patternFill>
    </fill>
    <fill>
      <patternFill patternType="solid">
        <fgColor indexed="40"/>
        <bgColor indexed="64"/>
      </patternFill>
    </fill>
    <fill>
      <patternFill patternType="solid">
        <fgColor indexed="62"/>
        <bgColor indexed="64"/>
      </patternFill>
    </fill>
    <fill>
      <patternFill patternType="solid">
        <fgColor rgb="FF89B0EF"/>
        <bgColor indexed="64"/>
      </patternFill>
    </fill>
    <fill>
      <patternFill patternType="solid">
        <fgColor theme="7"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54">
    <xf numFmtId="0" fontId="0" fillId="0" borderId="0" xfId="0"/>
    <xf numFmtId="0" fontId="2" fillId="2" borderId="0" xfId="0" applyFont="1" applyFill="1" applyAlignment="1">
      <alignment horizontal="left"/>
    </xf>
    <xf numFmtId="0" fontId="2" fillId="2" borderId="0" xfId="0" applyFont="1" applyFill="1" applyAlignment="1">
      <alignment horizontal="center"/>
    </xf>
    <xf numFmtId="2" fontId="2" fillId="2" borderId="0" xfId="0" applyNumberFormat="1" applyFont="1" applyFill="1" applyAlignment="1">
      <alignment horizontal="center"/>
    </xf>
    <xf numFmtId="2" fontId="3"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2" fontId="3" fillId="2" borderId="0" xfId="0" applyNumberFormat="1" applyFont="1" applyFill="1" applyBorder="1" applyAlignment="1">
      <alignment horizontal="center"/>
    </xf>
    <xf numFmtId="2" fontId="4"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6" fillId="2" borderId="0" xfId="0" applyFont="1" applyFill="1" applyAlignment="1">
      <alignment horizontal="center"/>
    </xf>
    <xf numFmtId="2" fontId="5" fillId="2" borderId="2" xfId="0" applyNumberFormat="1" applyFont="1" applyFill="1" applyBorder="1" applyAlignment="1">
      <alignment horizontal="center"/>
    </xf>
    <xf numFmtId="2" fontId="5" fillId="2" borderId="3" xfId="0" applyNumberFormat="1" applyFont="1" applyFill="1" applyBorder="1" applyAlignment="1">
      <alignment horizontal="center"/>
    </xf>
    <xf numFmtId="0" fontId="4" fillId="2" borderId="0" xfId="0" applyFont="1" applyFill="1" applyAlignment="1">
      <alignment horizontal="left"/>
    </xf>
    <xf numFmtId="0" fontId="9" fillId="2" borderId="0" xfId="0" applyFont="1" applyFill="1" applyAlignment="1">
      <alignment horizontal="center"/>
    </xf>
    <xf numFmtId="2" fontId="10" fillId="2" borderId="4" xfId="0" applyNumberFormat="1" applyFont="1" applyFill="1" applyBorder="1" applyAlignment="1">
      <alignment horizontal="center"/>
    </xf>
    <xf numFmtId="0" fontId="11" fillId="2" borderId="0" xfId="0" applyFont="1" applyFill="1" applyAlignment="1">
      <alignment horizontal="center"/>
    </xf>
    <xf numFmtId="0" fontId="7" fillId="2" borderId="0" xfId="0" applyFont="1" applyFill="1"/>
    <xf numFmtId="0" fontId="0" fillId="2" borderId="0" xfId="0" applyFill="1"/>
    <xf numFmtId="2" fontId="10" fillId="0" borderId="4" xfId="0" applyNumberFormat="1" applyFont="1" applyFill="1" applyBorder="1" applyAlignment="1">
      <alignment horizontal="center"/>
    </xf>
    <xf numFmtId="0" fontId="11" fillId="0" borderId="5" xfId="0" applyFont="1" applyFill="1" applyBorder="1" applyAlignment="1">
      <alignment horizontal="center"/>
    </xf>
    <xf numFmtId="0" fontId="1" fillId="0" borderId="1" xfId="0" applyNumberFormat="1" applyFont="1" applyFill="1" applyBorder="1" applyAlignment="1">
      <alignment horizontal="center"/>
    </xf>
    <xf numFmtId="0" fontId="4"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13" fillId="3" borderId="0" xfId="0" applyFont="1" applyFill="1"/>
    <xf numFmtId="0" fontId="13" fillId="3" borderId="0" xfId="0" applyFont="1" applyFill="1" applyAlignment="1">
      <alignment horizontal="center"/>
    </xf>
    <xf numFmtId="187" fontId="14" fillId="3" borderId="1" xfId="0" applyNumberFormat="1" applyFont="1" applyFill="1" applyBorder="1" applyAlignment="1">
      <alignment horizontal="center"/>
    </xf>
    <xf numFmtId="0" fontId="13" fillId="3" borderId="0" xfId="0" applyFont="1" applyFill="1" applyBorder="1"/>
    <xf numFmtId="187" fontId="14" fillId="3" borderId="0" xfId="0" applyNumberFormat="1" applyFont="1" applyFill="1" applyBorder="1" applyAlignment="1">
      <alignment horizontal="center"/>
    </xf>
    <xf numFmtId="0" fontId="13" fillId="3" borderId="0" xfId="0" applyFont="1" applyFill="1" applyBorder="1" applyAlignment="1">
      <alignment horizontal="center"/>
    </xf>
    <xf numFmtId="0" fontId="15" fillId="2" borderId="0" xfId="0" applyFont="1" applyFill="1" applyAlignment="1">
      <alignment horizontal="left"/>
    </xf>
    <xf numFmtId="0" fontId="16" fillId="4" borderId="0" xfId="0" applyFont="1" applyFill="1"/>
    <xf numFmtId="0" fontId="4" fillId="4" borderId="0" xfId="0" applyFont="1" applyFill="1"/>
    <xf numFmtId="0" fontId="4" fillId="4" borderId="0" xfId="0" applyFont="1" applyFill="1" applyAlignment="1">
      <alignment wrapText="1"/>
    </xf>
    <xf numFmtId="0" fontId="17" fillId="5" borderId="1" xfId="0" applyFont="1" applyFill="1" applyBorder="1" applyAlignment="1">
      <alignment horizontal="center"/>
    </xf>
    <xf numFmtId="0" fontId="13" fillId="5" borderId="1" xfId="0" applyFont="1" applyFill="1" applyBorder="1" applyAlignment="1">
      <alignment horizontal="center"/>
    </xf>
    <xf numFmtId="0" fontId="13" fillId="5" borderId="1" xfId="0" applyFont="1" applyFill="1" applyBorder="1"/>
    <xf numFmtId="0" fontId="13" fillId="3" borderId="0" xfId="0" applyFont="1" applyFill="1" applyAlignment="1">
      <alignment horizontal="left"/>
    </xf>
    <xf numFmtId="0" fontId="4" fillId="2" borderId="0" xfId="0" applyFont="1" applyFill="1" applyAlignment="1">
      <alignment wrapText="1"/>
    </xf>
    <xf numFmtId="0" fontId="4" fillId="2" borderId="0" xfId="0" applyFont="1" applyFill="1" applyAlignment="1"/>
    <xf numFmtId="187" fontId="14" fillId="3" borderId="1" xfId="0" applyNumberFormat="1" applyFont="1" applyFill="1" applyBorder="1" applyAlignment="1" applyProtection="1">
      <alignment horizontal="center"/>
      <protection locked="0"/>
    </xf>
    <xf numFmtId="187" fontId="14" fillId="3" borderId="1" xfId="0" applyNumberFormat="1" applyFont="1" applyFill="1" applyBorder="1" applyAlignment="1" applyProtection="1">
      <alignment horizontal="center"/>
    </xf>
    <xf numFmtId="187" fontId="10" fillId="6" borderId="4" xfId="0" applyNumberFormat="1" applyFont="1" applyFill="1" applyBorder="1" applyAlignment="1" applyProtection="1">
      <alignment horizontal="center"/>
      <protection locked="0"/>
    </xf>
    <xf numFmtId="1" fontId="13" fillId="3" borderId="1" xfId="0" applyNumberFormat="1" applyFont="1" applyFill="1" applyBorder="1" applyAlignment="1">
      <alignment horizontal="center"/>
    </xf>
    <xf numFmtId="0" fontId="23" fillId="6" borderId="1" xfId="0" applyNumberFormat="1" applyFont="1" applyFill="1" applyBorder="1" applyAlignment="1" applyProtection="1">
      <alignment horizontal="center"/>
      <protection locked="0"/>
    </xf>
    <xf numFmtId="0" fontId="19" fillId="7" borderId="0" xfId="0" applyFont="1" applyFill="1" applyAlignment="1">
      <alignment horizontal="left"/>
    </xf>
    <xf numFmtId="0" fontId="13" fillId="7" borderId="0" xfId="0" applyFont="1" applyFill="1" applyAlignment="1">
      <alignment horizontal="center"/>
    </xf>
    <xf numFmtId="0" fontId="13" fillId="7" borderId="0" xfId="0" applyFont="1" applyFill="1"/>
    <xf numFmtId="0" fontId="24" fillId="4" borderId="0" xfId="1" applyFont="1" applyFill="1" applyAlignment="1" applyProtection="1">
      <protection locked="0"/>
    </xf>
    <xf numFmtId="0" fontId="4" fillId="4" borderId="0" xfId="0" applyFont="1" applyFill="1" applyProtection="1">
      <protection locked="0"/>
    </xf>
    <xf numFmtId="1" fontId="22" fillId="3" borderId="1" xfId="0" applyNumberFormat="1" applyFont="1" applyFill="1" applyBorder="1" applyAlignment="1" applyProtection="1">
      <alignment horizontal="center"/>
      <protection locked="0"/>
    </xf>
    <xf numFmtId="187" fontId="14" fillId="3" borderId="1" xfId="0" applyNumberFormat="1" applyFont="1" applyFill="1" applyBorder="1" applyAlignment="1" applyProtection="1">
      <alignment horizontal="center"/>
      <protection hidden="1"/>
    </xf>
    <xf numFmtId="0" fontId="13" fillId="3" borderId="0" xfId="0" applyFont="1" applyFill="1" applyProtection="1">
      <protection locked="0"/>
    </xf>
    <xf numFmtId="0" fontId="9" fillId="2" borderId="0" xfId="0" applyFont="1" applyFill="1" applyAlignment="1"/>
    <xf numFmtId="0" fontId="9" fillId="2" borderId="0" xfId="0" applyFont="1" applyFill="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812800</xdr:colOff>
      <xdr:row>10</xdr:row>
      <xdr:rowOff>76200</xdr:rowOff>
    </xdr:from>
    <xdr:to>
      <xdr:col>2</xdr:col>
      <xdr:colOff>139700</xdr:colOff>
      <xdr:row>13</xdr:row>
      <xdr:rowOff>234950</xdr:rowOff>
    </xdr:to>
    <xdr:pic>
      <xdr:nvPicPr>
        <xdr:cNvPr id="4252" name="Picture 1">
          <a:extLst>
            <a:ext uri="{FF2B5EF4-FFF2-40B4-BE49-F238E27FC236}">
              <a16:creationId xmlns:a16="http://schemas.microsoft.com/office/drawing/2014/main" id="{4C6E05BE-49A0-4B71-864C-8E686C5C9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120900"/>
          <a:ext cx="9969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393700</xdr:colOff>
      <xdr:row>10</xdr:row>
      <xdr:rowOff>127000</xdr:rowOff>
    </xdr:from>
    <xdr:to>
      <xdr:col>4</xdr:col>
      <xdr:colOff>31750</xdr:colOff>
      <xdr:row>14</xdr:row>
      <xdr:rowOff>12700</xdr:rowOff>
    </xdr:to>
    <xdr:pic>
      <xdr:nvPicPr>
        <xdr:cNvPr id="4253" name="Picture 2">
          <a:extLst>
            <a:ext uri="{FF2B5EF4-FFF2-40B4-BE49-F238E27FC236}">
              <a16:creationId xmlns:a16="http://schemas.microsoft.com/office/drawing/2014/main" id="{D2A3549C-326B-42BA-905D-1C41D7C994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0500" y="2171700"/>
          <a:ext cx="99060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10</xdr:row>
      <xdr:rowOff>139700</xdr:rowOff>
    </xdr:from>
    <xdr:to>
      <xdr:col>6</xdr:col>
      <xdr:colOff>31750</xdr:colOff>
      <xdr:row>14</xdr:row>
      <xdr:rowOff>19050</xdr:rowOff>
    </xdr:to>
    <xdr:pic>
      <xdr:nvPicPr>
        <xdr:cNvPr id="4254" name="Picture 3">
          <a:extLst>
            <a:ext uri="{FF2B5EF4-FFF2-40B4-BE49-F238E27FC236}">
              <a16:creationId xmlns:a16="http://schemas.microsoft.com/office/drawing/2014/main" id="{A6D23133-4C54-4694-AC41-F364076F101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00350" y="2184400"/>
          <a:ext cx="9969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349250</xdr:colOff>
      <xdr:row>10</xdr:row>
      <xdr:rowOff>127000</xdr:rowOff>
    </xdr:from>
    <xdr:to>
      <xdr:col>8</xdr:col>
      <xdr:colOff>76200</xdr:colOff>
      <xdr:row>14</xdr:row>
      <xdr:rowOff>12700</xdr:rowOff>
    </xdr:to>
    <xdr:pic>
      <xdr:nvPicPr>
        <xdr:cNvPr id="4255" name="Picture 4">
          <a:extLst>
            <a:ext uri="{FF2B5EF4-FFF2-40B4-BE49-F238E27FC236}">
              <a16:creationId xmlns:a16="http://schemas.microsoft.com/office/drawing/2014/main" id="{81C945BE-521C-44C4-9166-8998BBDF345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14800" y="2171700"/>
          <a:ext cx="99060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800100</xdr:colOff>
      <xdr:row>18</xdr:row>
      <xdr:rowOff>114300</xdr:rowOff>
    </xdr:from>
    <xdr:to>
      <xdr:col>2</xdr:col>
      <xdr:colOff>139700</xdr:colOff>
      <xdr:row>22</xdr:row>
      <xdr:rowOff>0</xdr:rowOff>
    </xdr:to>
    <xdr:pic>
      <xdr:nvPicPr>
        <xdr:cNvPr id="4256" name="Picture 5">
          <a:extLst>
            <a:ext uri="{FF2B5EF4-FFF2-40B4-BE49-F238E27FC236}">
              <a16:creationId xmlns:a16="http://schemas.microsoft.com/office/drawing/2014/main" id="{4DB5BADF-9A33-4BF3-A662-5320E17BD0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550" y="4343400"/>
          <a:ext cx="9969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323850</xdr:colOff>
      <xdr:row>18</xdr:row>
      <xdr:rowOff>114300</xdr:rowOff>
    </xdr:from>
    <xdr:to>
      <xdr:col>3</xdr:col>
      <xdr:colOff>825500</xdr:colOff>
      <xdr:row>22</xdr:row>
      <xdr:rowOff>0</xdr:rowOff>
    </xdr:to>
    <xdr:pic>
      <xdr:nvPicPr>
        <xdr:cNvPr id="4257" name="Picture 6">
          <a:extLst>
            <a:ext uri="{FF2B5EF4-FFF2-40B4-BE49-F238E27FC236}">
              <a16:creationId xmlns:a16="http://schemas.microsoft.com/office/drawing/2014/main" id="{2A3258A5-404F-4541-B573-11E9072A554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0650" y="4343400"/>
          <a:ext cx="99060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336550</xdr:colOff>
      <xdr:row>18</xdr:row>
      <xdr:rowOff>88900</xdr:rowOff>
    </xdr:from>
    <xdr:to>
      <xdr:col>5</xdr:col>
      <xdr:colOff>850900</xdr:colOff>
      <xdr:row>21</xdr:row>
      <xdr:rowOff>241300</xdr:rowOff>
    </xdr:to>
    <xdr:pic>
      <xdr:nvPicPr>
        <xdr:cNvPr id="4258" name="Picture 7">
          <a:extLst>
            <a:ext uri="{FF2B5EF4-FFF2-40B4-BE49-F238E27FC236}">
              <a16:creationId xmlns:a16="http://schemas.microsoft.com/office/drawing/2014/main" id="{8B145E4E-77FD-4C06-AAF3-0BA6F475106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755900" y="4318000"/>
          <a:ext cx="9969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349250</xdr:colOff>
      <xdr:row>18</xdr:row>
      <xdr:rowOff>69850</xdr:rowOff>
    </xdr:from>
    <xdr:to>
      <xdr:col>8</xdr:col>
      <xdr:colOff>76200</xdr:colOff>
      <xdr:row>21</xdr:row>
      <xdr:rowOff>222250</xdr:rowOff>
    </xdr:to>
    <xdr:pic>
      <xdr:nvPicPr>
        <xdr:cNvPr id="4259" name="Picture 8">
          <a:extLst>
            <a:ext uri="{FF2B5EF4-FFF2-40B4-BE49-F238E27FC236}">
              <a16:creationId xmlns:a16="http://schemas.microsoft.com/office/drawing/2014/main" id="{5C1B075F-578B-4153-8E7B-77494728121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114800" y="4298950"/>
          <a:ext cx="9906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368300</xdr:colOff>
      <xdr:row>18</xdr:row>
      <xdr:rowOff>107950</xdr:rowOff>
    </xdr:from>
    <xdr:to>
      <xdr:col>9</xdr:col>
      <xdr:colOff>831850</xdr:colOff>
      <xdr:row>21</xdr:row>
      <xdr:rowOff>260350</xdr:rowOff>
    </xdr:to>
    <xdr:pic>
      <xdr:nvPicPr>
        <xdr:cNvPr id="4260" name="Picture 3">
          <a:extLst>
            <a:ext uri="{FF2B5EF4-FFF2-40B4-BE49-F238E27FC236}">
              <a16:creationId xmlns:a16="http://schemas.microsoft.com/office/drawing/2014/main" id="{FAB4C61F-7FC2-445A-8915-FC2E88C546A6}"/>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397500" y="4337050"/>
          <a:ext cx="8636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6350</xdr:colOff>
      <xdr:row>18</xdr:row>
      <xdr:rowOff>69850</xdr:rowOff>
    </xdr:from>
    <xdr:to>
      <xdr:col>10</xdr:col>
      <xdr:colOff>139700</xdr:colOff>
      <xdr:row>21</xdr:row>
      <xdr:rowOff>222250</xdr:rowOff>
    </xdr:to>
    <xdr:pic>
      <xdr:nvPicPr>
        <xdr:cNvPr id="4261" name="Picture 8">
          <a:extLst>
            <a:ext uri="{FF2B5EF4-FFF2-40B4-BE49-F238E27FC236}">
              <a16:creationId xmlns:a16="http://schemas.microsoft.com/office/drawing/2014/main" id="{BAC2390D-A34A-4183-93DB-0F7776C9CBB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435600" y="4298950"/>
          <a:ext cx="9969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1181100</xdr:colOff>
      <xdr:row>47</xdr:row>
      <xdr:rowOff>101600</xdr:rowOff>
    </xdr:from>
    <xdr:to>
      <xdr:col>1</xdr:col>
      <xdr:colOff>2400300</xdr:colOff>
      <xdr:row>50</xdr:row>
      <xdr:rowOff>38100</xdr:rowOff>
    </xdr:to>
    <xdr:pic>
      <xdr:nvPicPr>
        <xdr:cNvPr id="2112" name="Picture 1" descr="A:\Your Weight On Other Worlds_files\equation.gif">
          <a:extLst>
            <a:ext uri="{FF2B5EF4-FFF2-40B4-BE49-F238E27FC236}">
              <a16:creationId xmlns:a16="http://schemas.microsoft.com/office/drawing/2014/main" id="{304C2676-04D8-4DBC-9E20-BD11EB054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0500" y="9061450"/>
          <a:ext cx="12192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3683000</xdr:colOff>
      <xdr:row>45</xdr:row>
      <xdr:rowOff>146050</xdr:rowOff>
    </xdr:from>
    <xdr:to>
      <xdr:col>1</xdr:col>
      <xdr:colOff>5359400</xdr:colOff>
      <xdr:row>51</xdr:row>
      <xdr:rowOff>38100</xdr:rowOff>
    </xdr:to>
    <xdr:pic>
      <xdr:nvPicPr>
        <xdr:cNvPr id="2113" name="Picture 2" descr="A:\Your Weight On Other Worlds_files\cartoon.gif">
          <a:extLst>
            <a:ext uri="{FF2B5EF4-FFF2-40B4-BE49-F238E27FC236}">
              <a16:creationId xmlns:a16="http://schemas.microsoft.com/office/drawing/2014/main" id="{E9147F61-26B7-4FA4-8D4D-0CBDB747AF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2400" y="8712200"/>
          <a:ext cx="16764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3321050</xdr:colOff>
      <xdr:row>58</xdr:row>
      <xdr:rowOff>101600</xdr:rowOff>
    </xdr:from>
    <xdr:to>
      <xdr:col>1</xdr:col>
      <xdr:colOff>4210050</xdr:colOff>
      <xdr:row>63</xdr:row>
      <xdr:rowOff>114300</xdr:rowOff>
    </xdr:to>
    <xdr:pic>
      <xdr:nvPicPr>
        <xdr:cNvPr id="2114" name="Picture 3" descr="A:\Your Weight On Other Worlds_files\newton.gif">
          <a:extLst>
            <a:ext uri="{FF2B5EF4-FFF2-40B4-BE49-F238E27FC236}">
              <a16:creationId xmlns:a16="http://schemas.microsoft.com/office/drawing/2014/main" id="{B509EAD0-AA45-4186-8605-979A31087E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0450" y="12312650"/>
          <a:ext cx="889000" cy="99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exploratorium.edu/ronh/weigh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83"/>
  <sheetViews>
    <sheetView showGridLines="0" showRowColHeaders="0" tabSelected="1" workbookViewId="0">
      <selection activeCell="A2" sqref="A2"/>
    </sheetView>
  </sheetViews>
  <sheetFormatPr defaultColWidth="12.36328125" defaultRowHeight="21.5"/>
  <cols>
    <col min="1" max="1" width="3" style="1" customWidth="1"/>
    <col min="2" max="2" width="12.26953125" style="2" customWidth="1"/>
    <col min="3" max="3" width="7" style="2" customWidth="1"/>
    <col min="4" max="4" width="12.36328125" style="2" customWidth="1"/>
    <col min="5" max="5" width="6.90625" style="2" customWidth="1"/>
    <col min="6" max="6" width="12.36328125" style="2" customWidth="1"/>
    <col min="7" max="7" width="5.7265625" style="2" customWidth="1"/>
    <col min="8" max="8" width="12.36328125" style="2"/>
    <col min="9" max="9" width="5.7265625" style="2" customWidth="1"/>
    <col min="10" max="16384" width="12.36328125" style="2"/>
  </cols>
  <sheetData>
    <row r="1" spans="1:11" ht="4.5" customHeight="1"/>
    <row r="2" spans="1:11" ht="25" customHeight="1">
      <c r="A2" s="53"/>
      <c r="B2" s="52" t="s">
        <v>57</v>
      </c>
      <c r="C2" s="52"/>
      <c r="D2" s="52"/>
      <c r="E2" s="52"/>
      <c r="F2" s="52"/>
      <c r="G2" s="52"/>
      <c r="H2" s="52"/>
    </row>
    <row r="3" spans="1:11" ht="25" customHeight="1">
      <c r="B3" s="52" t="s">
        <v>58</v>
      </c>
      <c r="C3" s="52"/>
      <c r="D3" s="52"/>
      <c r="E3" s="52"/>
      <c r="F3" s="52"/>
      <c r="G3" s="52"/>
      <c r="H3" s="52"/>
    </row>
    <row r="4" spans="1:11" ht="10.25" customHeight="1">
      <c r="A4" s="13"/>
      <c r="B4" s="13"/>
      <c r="C4" s="13"/>
      <c r="D4" s="13"/>
      <c r="E4" s="13"/>
      <c r="F4" s="13"/>
      <c r="G4" s="13"/>
      <c r="H4" s="13"/>
    </row>
    <row r="5" spans="1:11" ht="18" customHeight="1">
      <c r="A5" s="37"/>
      <c r="B5" s="38" t="s">
        <v>59</v>
      </c>
      <c r="C5" s="38"/>
      <c r="D5" s="38"/>
      <c r="E5" s="38"/>
      <c r="F5" s="38"/>
      <c r="G5" s="38"/>
      <c r="H5" s="38"/>
      <c r="I5" s="38"/>
      <c r="J5" s="38"/>
      <c r="K5" s="38"/>
    </row>
    <row r="6" spans="1:11" ht="18" customHeight="1">
      <c r="A6" s="37"/>
      <c r="B6" s="38" t="s">
        <v>62</v>
      </c>
      <c r="C6" s="38"/>
      <c r="D6" s="38"/>
      <c r="E6" s="38"/>
      <c r="F6" s="38"/>
      <c r="G6" s="38"/>
      <c r="H6" s="38"/>
      <c r="I6" s="38"/>
      <c r="J6" s="38"/>
      <c r="K6" s="38"/>
    </row>
    <row r="7" spans="1:11" ht="6" customHeight="1">
      <c r="A7" s="12"/>
    </row>
    <row r="8" spans="1:11">
      <c r="B8" s="11"/>
      <c r="C8" s="18"/>
      <c r="D8" s="18" t="s">
        <v>60</v>
      </c>
      <c r="E8" s="19"/>
      <c r="F8" s="41">
        <v>75</v>
      </c>
      <c r="G8" s="8"/>
    </row>
    <row r="9" spans="1:11" ht="11.5" customHeight="1">
      <c r="B9" s="11"/>
      <c r="C9" s="14"/>
      <c r="E9" s="15"/>
      <c r="F9" s="10"/>
      <c r="G9" s="8"/>
    </row>
    <row r="10" spans="1:11">
      <c r="B10" s="4" t="s">
        <v>0</v>
      </c>
      <c r="C10" s="4"/>
      <c r="D10" s="4" t="s">
        <v>1</v>
      </c>
      <c r="E10" s="4"/>
      <c r="F10" s="4" t="s">
        <v>2</v>
      </c>
      <c r="G10" s="4"/>
      <c r="H10" s="4" t="s">
        <v>3</v>
      </c>
      <c r="I10" s="3"/>
    </row>
    <row r="11" spans="1:11">
      <c r="B11" s="6"/>
      <c r="C11" s="6"/>
      <c r="D11" s="6"/>
      <c r="E11" s="6"/>
      <c r="F11" s="6"/>
      <c r="G11" s="6"/>
      <c r="H11" s="6"/>
      <c r="I11" s="3"/>
    </row>
    <row r="12" spans="1:11">
      <c r="B12" s="6"/>
      <c r="C12" s="6"/>
      <c r="D12" s="6"/>
      <c r="E12" s="6"/>
      <c r="F12" s="6"/>
      <c r="G12" s="6"/>
      <c r="H12" s="6"/>
      <c r="I12" s="3"/>
    </row>
    <row r="13" spans="1:11">
      <c r="B13" s="6"/>
      <c r="C13" s="6"/>
      <c r="D13" s="6"/>
      <c r="E13" s="6"/>
      <c r="F13" s="6"/>
      <c r="G13" s="6"/>
      <c r="H13" s="6"/>
      <c r="I13" s="3"/>
    </row>
    <row r="14" spans="1:11">
      <c r="B14" s="6"/>
      <c r="C14" s="6"/>
      <c r="D14" s="6"/>
      <c r="E14" s="6"/>
      <c r="F14" s="6"/>
      <c r="G14" s="6"/>
      <c r="H14" s="6"/>
      <c r="I14" s="3"/>
    </row>
    <row r="15" spans="1:11">
      <c r="B15" s="9" t="s">
        <v>9</v>
      </c>
      <c r="D15" s="9" t="s">
        <v>9</v>
      </c>
      <c r="F15" s="9" t="s">
        <v>9</v>
      </c>
      <c r="H15" s="9" t="s">
        <v>9</v>
      </c>
      <c r="I15" s="3"/>
    </row>
    <row r="16" spans="1:11">
      <c r="B16" s="20">
        <f>ROUND(10*$F$8*0.378,0)/10</f>
        <v>28.4</v>
      </c>
      <c r="C16" s="21"/>
      <c r="D16" s="20">
        <f>ROUND(10*$F$8*0.907,0)/10</f>
        <v>68</v>
      </c>
      <c r="E16" s="22"/>
      <c r="F16" s="20">
        <f>ROUND(10*$F$8*0.166,0)/10</f>
        <v>12.5</v>
      </c>
      <c r="G16" s="22"/>
      <c r="H16" s="20">
        <f>ROUND(10*$F$8*0.377,0)/10</f>
        <v>28.3</v>
      </c>
      <c r="I16" s="3"/>
    </row>
    <row r="17" spans="2:10">
      <c r="B17" s="5"/>
      <c r="C17" s="5"/>
      <c r="D17" s="5"/>
      <c r="E17" s="5"/>
      <c r="F17" s="5"/>
      <c r="G17" s="5"/>
      <c r="H17" s="5"/>
      <c r="I17" s="3"/>
    </row>
    <row r="18" spans="2:10">
      <c r="B18" s="4" t="s">
        <v>4</v>
      </c>
      <c r="C18" s="4"/>
      <c r="D18" s="4" t="s">
        <v>5</v>
      </c>
      <c r="E18" s="4"/>
      <c r="F18" s="4" t="s">
        <v>6</v>
      </c>
      <c r="G18" s="4"/>
      <c r="H18" s="4" t="s">
        <v>7</v>
      </c>
      <c r="I18" s="3"/>
      <c r="J18" s="4" t="s">
        <v>8</v>
      </c>
    </row>
    <row r="19" spans="2:10">
      <c r="B19" s="4"/>
      <c r="C19" s="4"/>
      <c r="D19" s="4"/>
      <c r="E19" s="4"/>
      <c r="F19" s="4"/>
      <c r="G19" s="4"/>
      <c r="H19" s="4"/>
      <c r="I19" s="3"/>
      <c r="J19" s="4"/>
    </row>
    <row r="20" spans="2:10">
      <c r="B20" s="4"/>
      <c r="C20" s="4"/>
      <c r="D20" s="4"/>
      <c r="E20" s="4"/>
      <c r="F20" s="4"/>
      <c r="G20" s="4"/>
      <c r="H20" s="4"/>
      <c r="I20" s="3"/>
      <c r="J20" s="4"/>
    </row>
    <row r="21" spans="2:10">
      <c r="B21" s="4"/>
      <c r="C21" s="4"/>
      <c r="D21" s="4"/>
      <c r="E21" s="4"/>
      <c r="F21" s="4"/>
      <c r="G21" s="4"/>
      <c r="H21" s="4"/>
      <c r="I21" s="3"/>
      <c r="J21" s="4"/>
    </row>
    <row r="22" spans="2:10">
      <c r="B22" s="4"/>
      <c r="C22" s="4"/>
      <c r="D22" s="4"/>
      <c r="E22" s="4"/>
      <c r="F22" s="4"/>
      <c r="G22" s="4"/>
      <c r="H22" s="4"/>
      <c r="I22" s="3"/>
      <c r="J22" s="4"/>
    </row>
    <row r="23" spans="2:10">
      <c r="B23" s="9" t="s">
        <v>9</v>
      </c>
      <c r="C23" s="4"/>
      <c r="D23" s="9" t="s">
        <v>9</v>
      </c>
      <c r="E23" s="4"/>
      <c r="F23" s="9" t="s">
        <v>9</v>
      </c>
      <c r="G23" s="4"/>
      <c r="H23" s="9" t="s">
        <v>9</v>
      </c>
      <c r="I23" s="3"/>
      <c r="J23" s="9" t="s">
        <v>9</v>
      </c>
    </row>
    <row r="24" spans="2:10">
      <c r="B24" s="20">
        <f>ROUND(10*$F$8*2.364,0)/10</f>
        <v>177.3</v>
      </c>
      <c r="C24" s="21"/>
      <c r="D24" s="20">
        <f>ROUND(10*$F$8*0.916,0)/10</f>
        <v>68.7</v>
      </c>
      <c r="E24" s="21"/>
      <c r="F24" s="20">
        <f>ROUND(10*$F$8*0.889,0)/10</f>
        <v>66.7</v>
      </c>
      <c r="G24" s="21"/>
      <c r="H24" s="20">
        <f>ROUND(10*$F$8*1.125,0)/10</f>
        <v>84.4</v>
      </c>
      <c r="I24" s="3"/>
      <c r="J24" s="20">
        <f>ROUND(10*$F$8*0.067,0)/10</f>
        <v>5</v>
      </c>
    </row>
    <row r="25" spans="2:10">
      <c r="B25" s="3"/>
      <c r="C25" s="3"/>
      <c r="D25" s="3"/>
      <c r="E25" s="3"/>
      <c r="F25" s="3"/>
      <c r="G25" s="3"/>
      <c r="H25" s="3"/>
      <c r="I25" s="3"/>
    </row>
    <row r="26" spans="2:10">
      <c r="C26" s="6"/>
      <c r="D26" s="3"/>
      <c r="E26" s="4"/>
      <c r="F26" s="3"/>
      <c r="G26" s="3"/>
      <c r="H26" s="3"/>
      <c r="I26" s="3"/>
    </row>
    <row r="27" spans="2:10">
      <c r="B27" s="4"/>
      <c r="C27" s="6"/>
      <c r="D27" s="3"/>
      <c r="E27" s="3"/>
      <c r="F27" s="3"/>
      <c r="G27" s="3"/>
      <c r="H27" s="3"/>
      <c r="I27" s="3"/>
    </row>
    <row r="28" spans="2:10">
      <c r="B28" s="4"/>
      <c r="C28" s="6"/>
      <c r="D28" s="3"/>
      <c r="E28" s="3"/>
      <c r="F28" s="3"/>
      <c r="G28" s="3"/>
      <c r="H28" s="3"/>
      <c r="I28" s="3"/>
    </row>
    <row r="29" spans="2:10">
      <c r="B29" s="4"/>
      <c r="C29" s="6"/>
      <c r="D29" s="3"/>
      <c r="E29" s="3"/>
      <c r="F29" s="3"/>
      <c r="G29" s="3"/>
      <c r="H29" s="3"/>
      <c r="I29" s="3"/>
    </row>
    <row r="30" spans="2:10">
      <c r="B30" s="4"/>
      <c r="C30" s="6"/>
      <c r="D30" s="3"/>
      <c r="E30" s="3"/>
      <c r="F30" s="3"/>
      <c r="G30" s="3"/>
      <c r="H30" s="3"/>
      <c r="I30" s="3"/>
    </row>
    <row r="31" spans="2:10">
      <c r="C31" s="6"/>
      <c r="D31" s="3"/>
      <c r="E31" s="9"/>
      <c r="F31" s="3"/>
      <c r="G31" s="3"/>
      <c r="H31" s="3"/>
      <c r="I31" s="3"/>
    </row>
    <row r="32" spans="2:10">
      <c r="C32" s="7"/>
      <c r="D32" s="3"/>
      <c r="E32" s="9"/>
      <c r="F32" s="3"/>
      <c r="G32" s="3"/>
      <c r="H32" s="3"/>
      <c r="I32" s="3"/>
    </row>
    <row r="34" spans="1:11">
      <c r="B34" s="29"/>
    </row>
    <row r="40" spans="1:11">
      <c r="A40" s="2"/>
    </row>
    <row r="41" spans="1:11">
      <c r="A41" s="2"/>
    </row>
    <row r="42" spans="1:11">
      <c r="A42" s="2"/>
    </row>
    <row r="43" spans="1:11">
      <c r="A43" s="2"/>
    </row>
    <row r="44" spans="1:11">
      <c r="A44" s="2"/>
    </row>
    <row r="45" spans="1:11">
      <c r="A45" s="2"/>
    </row>
    <row r="46" spans="1:11">
      <c r="A46" s="16"/>
      <c r="B46" s="16"/>
      <c r="C46" s="16"/>
      <c r="D46" s="16"/>
      <c r="E46" s="16"/>
      <c r="F46" s="16"/>
      <c r="G46" s="16"/>
      <c r="H46" s="16"/>
      <c r="I46" s="16"/>
      <c r="J46" s="16"/>
      <c r="K46" s="16"/>
    </row>
    <row r="79" spans="4:7">
      <c r="D79" s="17"/>
      <c r="E79" s="17"/>
      <c r="F79" s="17"/>
      <c r="G79" s="17"/>
    </row>
    <row r="80" spans="4:7">
      <c r="D80" s="17"/>
      <c r="E80" s="17"/>
      <c r="F80" s="17"/>
      <c r="G80" s="17"/>
    </row>
    <row r="81" spans="4:7">
      <c r="D81" s="17"/>
      <c r="E81" s="17"/>
      <c r="F81" s="17"/>
      <c r="G81" s="17"/>
    </row>
    <row r="82" spans="4:7">
      <c r="D82" s="17"/>
      <c r="E82" s="17"/>
      <c r="F82" s="17"/>
      <c r="G82" s="17"/>
    </row>
    <row r="83" spans="4:7">
      <c r="D83" s="17"/>
      <c r="E83" s="17"/>
      <c r="F83" s="17"/>
      <c r="G83" s="17"/>
    </row>
  </sheetData>
  <sheetProtection password="CC56" sheet="1" selectLockedCells="1"/>
  <dataValidations count="1">
    <dataValidation type="decimal" errorStyle="information" allowBlank="1" showInputMessage="1" showErrorMessage="1" errorTitle="EARTH WEIGHT" error="You can only enter a weight between 0 and 500." sqref="F8">
      <formula1>0</formula1>
      <formula2>500</formula2>
    </dataValidation>
  </dataValidations>
  <pageMargins left="0.75" right="0.75" top="1" bottom="1" header="0.5" footer="0.5"/>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K17"/>
  <sheetViews>
    <sheetView showGridLines="0" showRowColHeaders="0" topLeftCell="A2" workbookViewId="0">
      <selection activeCell="B16" sqref="B16"/>
    </sheetView>
  </sheetViews>
  <sheetFormatPr defaultColWidth="18.36328125" defaultRowHeight="20.25" customHeight="1"/>
  <cols>
    <col min="1" max="1" width="0.6328125" style="23" customWidth="1"/>
    <col min="2" max="2" width="29.6328125" style="24" customWidth="1"/>
    <col min="3" max="3" width="8.26953125" style="24" customWidth="1"/>
    <col min="4" max="4" width="9.36328125" style="24" customWidth="1"/>
    <col min="5" max="5" width="11.36328125" style="23" customWidth="1"/>
    <col min="6" max="6" width="11.08984375" style="24" customWidth="1"/>
    <col min="7" max="7" width="9.90625" style="24" customWidth="1"/>
    <col min="8" max="8" width="10.6328125" style="24" customWidth="1"/>
    <col min="9" max="9" width="9.6328125" style="24" customWidth="1"/>
    <col min="10" max="10" width="11.26953125" style="23" customWidth="1"/>
    <col min="11" max="11" width="8.1796875" style="23" customWidth="1"/>
    <col min="12" max="16384" width="18.36328125" style="23"/>
  </cols>
  <sheetData>
    <row r="1" spans="1:11" ht="3" hidden="1" customHeight="1"/>
    <row r="2" spans="1:11" ht="24" customHeight="1">
      <c r="A2" s="51"/>
      <c r="B2" s="44" t="s">
        <v>61</v>
      </c>
      <c r="C2" s="45"/>
      <c r="D2" s="45"/>
      <c r="E2" s="46"/>
      <c r="F2" s="45"/>
    </row>
    <row r="3" spans="1:11" ht="29.15" customHeight="1">
      <c r="B3" s="36" t="s">
        <v>67</v>
      </c>
    </row>
    <row r="4" spans="1:11" ht="11.65" customHeight="1"/>
    <row r="5" spans="1:11" ht="20.25" customHeight="1">
      <c r="B5" s="33" t="s">
        <v>65</v>
      </c>
      <c r="C5" s="34" t="s">
        <v>3</v>
      </c>
      <c r="D5" s="34" t="s">
        <v>4</v>
      </c>
      <c r="E5" s="35" t="s">
        <v>0</v>
      </c>
      <c r="F5" s="34" t="s">
        <v>7</v>
      </c>
      <c r="G5" s="34" t="s">
        <v>1</v>
      </c>
      <c r="H5" s="34" t="s">
        <v>5</v>
      </c>
      <c r="I5" s="34" t="s">
        <v>2</v>
      </c>
      <c r="J5" s="35" t="s">
        <v>6</v>
      </c>
      <c r="K5" s="35" t="s">
        <v>8</v>
      </c>
    </row>
    <row r="6" spans="1:11" ht="20.25" customHeight="1">
      <c r="B6" s="42">
        <v>10</v>
      </c>
      <c r="C6" s="25">
        <v>3.8</v>
      </c>
      <c r="D6" s="39">
        <v>4</v>
      </c>
      <c r="E6" s="25">
        <v>3.8</v>
      </c>
      <c r="F6" s="39"/>
      <c r="G6" s="25">
        <v>9.1</v>
      </c>
      <c r="H6" s="39"/>
      <c r="I6" s="25">
        <v>1.7</v>
      </c>
      <c r="J6" s="39"/>
      <c r="K6" s="25">
        <v>0.7</v>
      </c>
    </row>
    <row r="7" spans="1:11" ht="20.25" customHeight="1">
      <c r="B7" s="42">
        <v>15</v>
      </c>
      <c r="C7" s="39"/>
      <c r="D7" s="25">
        <v>35.5</v>
      </c>
      <c r="E7" s="39"/>
      <c r="F7" s="25">
        <v>16.899999999999999</v>
      </c>
      <c r="G7" s="39"/>
      <c r="H7" s="25">
        <v>13.7</v>
      </c>
      <c r="I7" s="39"/>
      <c r="J7" s="25">
        <v>13.3</v>
      </c>
      <c r="K7" s="39"/>
    </row>
    <row r="8" spans="1:11" ht="20.25" customHeight="1">
      <c r="B8" s="42">
        <v>20</v>
      </c>
      <c r="C8" s="25">
        <v>7.5</v>
      </c>
      <c r="D8" s="25">
        <v>47.3</v>
      </c>
      <c r="E8" s="39"/>
      <c r="F8" s="39"/>
      <c r="G8" s="25">
        <v>18.100000000000001</v>
      </c>
      <c r="H8" s="25">
        <v>18.3</v>
      </c>
      <c r="I8" s="39"/>
      <c r="J8" s="39"/>
      <c r="K8" s="39"/>
    </row>
    <row r="9" spans="1:11" ht="20.25" customHeight="1">
      <c r="B9" s="42">
        <v>25</v>
      </c>
      <c r="C9" s="39"/>
      <c r="D9" s="39"/>
      <c r="E9" s="25">
        <v>9.5</v>
      </c>
      <c r="F9" s="25">
        <v>28.1</v>
      </c>
      <c r="G9" s="39"/>
      <c r="H9" s="39"/>
      <c r="I9" s="25">
        <v>4.2</v>
      </c>
      <c r="J9" s="25">
        <v>22.2</v>
      </c>
      <c r="K9" s="40">
        <f>B9*0.067</f>
        <v>1.675</v>
      </c>
    </row>
    <row r="10" spans="1:11" ht="20.25" customHeight="1">
      <c r="B10" s="49" t="s">
        <v>68</v>
      </c>
      <c r="C10" s="39"/>
      <c r="D10" s="39"/>
      <c r="E10" s="39"/>
      <c r="F10" s="39"/>
      <c r="G10" s="39"/>
      <c r="H10" s="39"/>
      <c r="I10" s="39"/>
      <c r="J10" s="39"/>
      <c r="K10" s="39"/>
    </row>
    <row r="11" spans="1:11" ht="11" customHeight="1">
      <c r="B11" s="28"/>
      <c r="C11" s="27"/>
      <c r="D11" s="27"/>
      <c r="E11" s="27"/>
      <c r="F11" s="27"/>
      <c r="G11" s="27"/>
      <c r="H11" s="27"/>
      <c r="I11" s="27"/>
      <c r="J11" s="27"/>
      <c r="K11" s="27"/>
    </row>
    <row r="12" spans="1:11" ht="20.25" customHeight="1">
      <c r="B12" s="36" t="s">
        <v>56</v>
      </c>
    </row>
    <row r="13" spans="1:11" ht="20.25" customHeight="1">
      <c r="B13" s="36" t="s">
        <v>66</v>
      </c>
    </row>
    <row r="14" spans="1:11" ht="8" customHeight="1">
      <c r="B14" s="28"/>
      <c r="C14" s="28"/>
      <c r="D14" s="28"/>
      <c r="E14" s="26"/>
      <c r="F14" s="28"/>
      <c r="G14" s="28"/>
      <c r="H14" s="28"/>
      <c r="I14" s="28"/>
      <c r="J14" s="26"/>
      <c r="K14" s="26"/>
    </row>
    <row r="15" spans="1:11" ht="20.25" customHeight="1">
      <c r="B15" s="33" t="s">
        <v>65</v>
      </c>
      <c r="C15" s="34" t="s">
        <v>3</v>
      </c>
      <c r="D15" s="34" t="s">
        <v>4</v>
      </c>
      <c r="E15" s="35" t="s">
        <v>0</v>
      </c>
      <c r="F15" s="34" t="s">
        <v>7</v>
      </c>
      <c r="G15" s="34" t="s">
        <v>1</v>
      </c>
      <c r="H15" s="34" t="s">
        <v>5</v>
      </c>
      <c r="I15" s="34" t="s">
        <v>2</v>
      </c>
      <c r="J15" s="35" t="s">
        <v>6</v>
      </c>
      <c r="K15" s="35" t="s">
        <v>8</v>
      </c>
    </row>
    <row r="16" spans="1:11" ht="20.25" customHeight="1">
      <c r="B16" s="43"/>
      <c r="C16" s="50" t="str">
        <f>IF($B$16="","",ROUND(10*B16*0.377,0)/10)</f>
        <v/>
      </c>
      <c r="D16" s="50" t="str">
        <f>IF($B$16="","",ROUND(10*B16*2.364,0)/10)</f>
        <v/>
      </c>
      <c r="E16" s="50" t="str">
        <f>IF($B$16="","",ROUND(10*B16*0.378,0)/10)</f>
        <v/>
      </c>
      <c r="F16" s="50" t="str">
        <f>IF($B$16="","",ROUND(10*B16*1.125,0)/10)</f>
        <v/>
      </c>
      <c r="G16" s="50" t="str">
        <f>IF($B$16="","",ROUND(10*B16*0.907,0)/10)</f>
        <v/>
      </c>
      <c r="H16" s="50" t="str">
        <f>IF($B$16="","",ROUND(10*B16*0.916,0)/10)</f>
        <v/>
      </c>
      <c r="I16" s="50" t="str">
        <f>IF($B$16="","",ROUND(10*B16*0.166,0)/10)</f>
        <v/>
      </c>
      <c r="J16" s="50" t="str">
        <f>IF($B$16="","",ROUND(10*B16*0.889,0)/10)</f>
        <v/>
      </c>
      <c r="K16" s="50" t="str">
        <f>IF($B$16="","",ROUND(10*B16*0.067,0)/10)</f>
        <v/>
      </c>
    </row>
    <row r="17" spans="2:11" ht="20.25" customHeight="1">
      <c r="B17" s="28"/>
      <c r="C17" s="28"/>
      <c r="D17" s="28"/>
      <c r="E17" s="26"/>
      <c r="F17" s="28"/>
      <c r="G17" s="28"/>
      <c r="H17" s="28"/>
      <c r="I17" s="28"/>
      <c r="J17" s="26"/>
      <c r="K17" s="26"/>
    </row>
  </sheetData>
  <sheetProtection password="CC56" sheet="1" scenarios="1" selectLockedCells="1" pivotTables="0"/>
  <dataValidations count="1">
    <dataValidation type="whole" allowBlank="1" showInputMessage="1" showErrorMessage="1" error="Type 10 or 15 or 20 or 25 only" sqref="B16">
      <formula1>10</formula1>
      <formula2>100</formula2>
    </dataValidation>
  </dataValidation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B67"/>
  <sheetViews>
    <sheetView showGridLines="0" showRowColHeaders="0" workbookViewId="0">
      <selection activeCell="B67" sqref="B67"/>
    </sheetView>
  </sheetViews>
  <sheetFormatPr defaultColWidth="9.08984375" defaultRowHeight="15.5"/>
  <cols>
    <col min="1" max="1" width="4" style="31" customWidth="1"/>
    <col min="2" max="2" width="98.7265625" style="31" customWidth="1"/>
    <col min="3" max="16384" width="9.08984375" style="31"/>
  </cols>
  <sheetData>
    <row r="1" spans="1:2">
      <c r="A1" s="48"/>
      <c r="B1" s="30" t="s">
        <v>10</v>
      </c>
    </row>
    <row r="2" spans="1:2" ht="12" customHeight="1">
      <c r="A2" s="48"/>
    </row>
    <row r="3" spans="1:2">
      <c r="A3" s="48"/>
      <c r="B3" s="31" t="s">
        <v>13</v>
      </c>
    </row>
    <row r="4" spans="1:2">
      <c r="A4" s="48"/>
      <c r="B4" s="31" t="s">
        <v>14</v>
      </c>
    </row>
    <row r="5" spans="1:2" ht="12" customHeight="1">
      <c r="A5" s="48"/>
    </row>
    <row r="6" spans="1:2">
      <c r="A6" s="48"/>
      <c r="B6" s="31" t="s">
        <v>15</v>
      </c>
    </row>
    <row r="7" spans="1:2">
      <c r="A7" s="48"/>
      <c r="B7" s="31" t="s">
        <v>16</v>
      </c>
    </row>
    <row r="8" spans="1:2">
      <c r="A8" s="48"/>
      <c r="B8" s="31" t="s">
        <v>17</v>
      </c>
    </row>
    <row r="9" spans="1:2">
      <c r="A9" s="48"/>
      <c r="B9" s="31" t="s">
        <v>18</v>
      </c>
    </row>
    <row r="10" spans="1:2">
      <c r="A10" s="48"/>
      <c r="B10" s="31" t="s">
        <v>19</v>
      </c>
    </row>
    <row r="11" spans="1:2">
      <c r="A11" s="48"/>
      <c r="B11" s="31" t="s">
        <v>20</v>
      </c>
    </row>
    <row r="12" spans="1:2">
      <c r="A12" s="48"/>
      <c r="B12" s="31" t="s">
        <v>21</v>
      </c>
    </row>
    <row r="13" spans="1:2">
      <c r="A13" s="48"/>
      <c r="B13" s="31" t="s">
        <v>22</v>
      </c>
    </row>
    <row r="14" spans="1:2">
      <c r="A14" s="48"/>
      <c r="B14" s="31" t="s">
        <v>23</v>
      </c>
    </row>
    <row r="15" spans="1:2" ht="12" customHeight="1"/>
    <row r="16" spans="1:2">
      <c r="B16" s="31" t="s">
        <v>24</v>
      </c>
    </row>
    <row r="17" spans="2:2">
      <c r="B17" s="31" t="s">
        <v>25</v>
      </c>
    </row>
    <row r="18" spans="2:2">
      <c r="B18" s="31" t="s">
        <v>26</v>
      </c>
    </row>
    <row r="19" spans="2:2">
      <c r="B19" s="31" t="s">
        <v>27</v>
      </c>
    </row>
    <row r="20" spans="2:2">
      <c r="B20" s="31" t="s">
        <v>28</v>
      </c>
    </row>
    <row r="21" spans="2:2">
      <c r="B21" s="31" t="s">
        <v>29</v>
      </c>
    </row>
    <row r="22" spans="2:2">
      <c r="B22" s="31" t="s">
        <v>30</v>
      </c>
    </row>
    <row r="23" spans="2:2">
      <c r="B23" s="31" t="s">
        <v>31</v>
      </c>
    </row>
    <row r="24" spans="2:2">
      <c r="B24" s="31" t="s">
        <v>32</v>
      </c>
    </row>
    <row r="25" spans="2:2" ht="12" customHeight="1"/>
    <row r="26" spans="2:2">
      <c r="B26" s="31" t="s">
        <v>33</v>
      </c>
    </row>
    <row r="27" spans="2:2">
      <c r="B27" s="31" t="s">
        <v>34</v>
      </c>
    </row>
    <row r="28" spans="2:2">
      <c r="B28" s="31" t="s">
        <v>35</v>
      </c>
    </row>
    <row r="29" spans="2:2">
      <c r="B29" s="31" t="s">
        <v>36</v>
      </c>
    </row>
    <row r="30" spans="2:2">
      <c r="B30" s="31" t="s">
        <v>37</v>
      </c>
    </row>
    <row r="31" spans="2:2">
      <c r="B31" s="31" t="s">
        <v>38</v>
      </c>
    </row>
    <row r="32" spans="2:2">
      <c r="B32" s="31" t="s">
        <v>39</v>
      </c>
    </row>
    <row r="33" spans="2:2" ht="12" customHeight="1"/>
    <row r="34" spans="2:2">
      <c r="B34" s="30" t="s">
        <v>11</v>
      </c>
    </row>
    <row r="35" spans="2:2" ht="9.5" customHeight="1"/>
    <row r="36" spans="2:2">
      <c r="B36" s="31" t="s">
        <v>40</v>
      </c>
    </row>
    <row r="37" spans="2:2">
      <c r="B37" s="31" t="s">
        <v>41</v>
      </c>
    </row>
    <row r="38" spans="2:2">
      <c r="B38" s="31" t="s">
        <v>42</v>
      </c>
    </row>
    <row r="39" spans="2:2">
      <c r="B39" s="31" t="s">
        <v>43</v>
      </c>
    </row>
    <row r="40" spans="2:2">
      <c r="B40" s="31" t="s">
        <v>44</v>
      </c>
    </row>
    <row r="41" spans="2:2">
      <c r="B41" s="31" t="s">
        <v>45</v>
      </c>
    </row>
    <row r="42" spans="2:2">
      <c r="B42" s="31" t="s">
        <v>46</v>
      </c>
    </row>
    <row r="43" spans="2:2">
      <c r="B43" s="31" t="s">
        <v>47</v>
      </c>
    </row>
    <row r="44" spans="2:2" ht="16" customHeight="1">
      <c r="B44" s="31" t="s">
        <v>48</v>
      </c>
    </row>
    <row r="45" spans="2:2">
      <c r="B45" s="31" t="s">
        <v>49</v>
      </c>
    </row>
    <row r="46" spans="2:2">
      <c r="B46" s="31" t="s">
        <v>50</v>
      </c>
    </row>
    <row r="47" spans="2:2">
      <c r="B47" s="31" t="s">
        <v>51</v>
      </c>
    </row>
    <row r="48" spans="2:2" ht="12" customHeight="1"/>
    <row r="52" spans="2:2" ht="12" customHeight="1"/>
    <row r="53" spans="2:2" ht="16" customHeight="1">
      <c r="B53" s="31" t="s">
        <v>52</v>
      </c>
    </row>
    <row r="54" spans="2:2" ht="16" customHeight="1">
      <c r="B54" s="31" t="s">
        <v>53</v>
      </c>
    </row>
    <row r="55" spans="2:2" ht="16" customHeight="1">
      <c r="B55" s="31" t="s">
        <v>54</v>
      </c>
    </row>
    <row r="56" spans="2:2" ht="16" customHeight="1">
      <c r="B56" s="31" t="s">
        <v>55</v>
      </c>
    </row>
    <row r="57" spans="2:2" ht="12" customHeight="1"/>
    <row r="58" spans="2:2" ht="109.9" customHeight="1">
      <c r="B58" s="32" t="s">
        <v>12</v>
      </c>
    </row>
    <row r="66" spans="1:2">
      <c r="A66" s="48"/>
      <c r="B66" s="31" t="s">
        <v>63</v>
      </c>
    </row>
    <row r="67" spans="1:2">
      <c r="A67" s="48"/>
      <c r="B67" s="47" t="s">
        <v>64</v>
      </c>
    </row>
  </sheetData>
  <sheetProtection sheet="1" objects="1" scenarios="1" selectLockedCells="1"/>
  <hyperlinks>
    <hyperlink ref="B67" r:id="rId1"/>
  </hyperlinks>
  <pageMargins left="0.18" right="0.75" top="1" bottom="1" header="0.5" footer="0.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Planets</vt:lpstr>
      <vt:lpstr>Work on your own</vt:lpstr>
      <vt:lpstr>Information</vt:lpstr>
      <vt:lpstr>Planets!TABLE</vt:lpstr>
      <vt:lpstr>Planets!TABLE_2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Your Weight On Other Worlds</dc:title>
  <dc:creator>Geoff Sisson</dc:creator>
  <cp:lastModifiedBy>Alwyn Olivier</cp:lastModifiedBy>
  <cp:lastPrinted>2001-10-16T14:49:03Z</cp:lastPrinted>
  <dcterms:created xsi:type="dcterms:W3CDTF">2001-08-24T19:46:31Z</dcterms:created>
  <dcterms:modified xsi:type="dcterms:W3CDTF">2021-06-20T07:53:42Z</dcterms:modified>
</cp:coreProperties>
</file>